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ROI Calculator" sheetId="1" state="visible" r:id="rId1"/>
    <sheet xmlns:r="http://schemas.openxmlformats.org/officeDocument/2006/relationships" name="Instructions" sheetId="2" state="visible" r:id="rId2"/>
    <sheet xmlns:r="http://schemas.openxmlformats.org/officeDocument/2006/relationships" name="Industry Benchmarks" sheetId="3" state="visible" r:id="rId3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6">
    <font>
      <name val="Calibri"/>
      <family val="2"/>
      <color theme="1"/>
      <sz val="11"/>
      <scheme val="minor"/>
    </font>
    <font>
      <b val="1"/>
      <sz val="16"/>
    </font>
    <font>
      <b val="1"/>
      <color rgb="00FFFFFF"/>
      <sz val="14"/>
    </font>
    <font>
      <b val="1"/>
      <sz val="12"/>
    </font>
    <font>
      <b val="1"/>
      <sz val="14"/>
    </font>
    <font>
      <b val="1"/>
    </font>
  </fonts>
  <fills count="6">
    <fill>
      <patternFill/>
    </fill>
    <fill>
      <patternFill patternType="gray125"/>
    </fill>
    <fill>
      <patternFill patternType="solid">
        <fgColor rgb="002E86AB"/>
        <bgColor rgb="002E86AB"/>
      </patternFill>
    </fill>
    <fill>
      <patternFill patternType="solid">
        <fgColor rgb="00E0E0E0"/>
        <bgColor rgb="00E0E0E0"/>
      </patternFill>
    </fill>
    <fill>
      <patternFill patternType="solid">
        <fgColor rgb="00E8F4F8"/>
        <bgColor rgb="00E8F4F8"/>
      </patternFill>
    </fill>
    <fill>
      <patternFill patternType="solid">
        <fgColor rgb="00D4EDDA"/>
        <bgColor rgb="00D4EDDA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1">
    <xf numFmtId="0" fontId="0" fillId="0" borderId="0" pivotButton="0" quotePrefix="0" xfId="0"/>
    <xf numFmtId="0" fontId="1" fillId="0" borderId="0" applyAlignment="1" pivotButton="0" quotePrefix="0" xfId="0">
      <alignment horizontal="center"/>
    </xf>
    <xf numFmtId="0" fontId="2" fillId="2" borderId="0" pivotButton="0" quotePrefix="0" xfId="0"/>
    <xf numFmtId="0" fontId="3" fillId="3" borderId="1" pivotButton="0" quotePrefix="0" xfId="0"/>
    <xf numFmtId="0" fontId="0" fillId="0" borderId="1" pivotButton="0" quotePrefix="0" xfId="0"/>
    <xf numFmtId="0" fontId="0" fillId="4" borderId="1" pivotButton="0" quotePrefix="0" xfId="0"/>
    <xf numFmtId="0" fontId="0" fillId="5" borderId="1" pivotButton="0" quotePrefix="0" xfId="0"/>
    <xf numFmtId="0" fontId="4" fillId="0" borderId="0" pivotButton="0" quotePrefix="0" xfId="0"/>
    <xf numFmtId="0" fontId="5" fillId="0" borderId="0" pivotButton="0" quotePrefix="0" xfId="0"/>
    <xf numFmtId="0" fontId="4" fillId="0" borderId="1" pivotButton="0" quotePrefix="0" xfId="0"/>
    <xf numFmtId="0" fontId="5" fillId="0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45"/>
  <sheetViews>
    <sheetView workbookViewId="0">
      <selection activeCell="A1" sqref="A1"/>
    </sheetView>
  </sheetViews>
  <sheetFormatPr baseColWidth="8" defaultRowHeight="15"/>
  <cols>
    <col width="25" customWidth="1" min="1" max="1"/>
    <col width="15" customWidth="1" min="2" max="2"/>
    <col width="15" customWidth="1" min="3" max="3"/>
    <col width="20" customWidth="1" min="4" max="4"/>
    <col width="18" customWidth="1" min="5" max="5"/>
    <col width="25" customWidth="1" min="6" max="6"/>
  </cols>
  <sheetData>
    <row r="1">
      <c r="A1" s="1" t="inlineStr">
        <is>
          <t>AI Agent ROI Calculator for Startups</t>
        </is>
      </c>
    </row>
    <row r="3">
      <c r="A3" s="2" t="inlineStr">
        <is>
          <t>CURRENT STATE (Before AI Implementation)</t>
        </is>
      </c>
    </row>
    <row r="4">
      <c r="A4" s="3" t="inlineStr">
        <is>
          <t>Metric</t>
        </is>
      </c>
      <c r="B4" s="3" t="inlineStr">
        <is>
          <t>Monthly Volume</t>
        </is>
      </c>
      <c r="C4" s="3" t="inlineStr">
        <is>
          <t>Cost per Unit ($)</t>
        </is>
      </c>
      <c r="D4" s="3" t="inlineStr">
        <is>
          <t>Time per Unit (min)</t>
        </is>
      </c>
      <c r="E4" s="3" t="inlineStr">
        <is>
          <t>Monthly Cost ($)</t>
        </is>
      </c>
      <c r="F4" s="3" t="inlineStr">
        <is>
          <t>Formula</t>
        </is>
      </c>
    </row>
    <row r="5">
      <c r="A5" s="4" t="inlineStr">
        <is>
          <t>Customer Support Tickets</t>
        </is>
      </c>
      <c r="B5" s="5" t="n">
        <v>1000</v>
      </c>
      <c r="C5" s="5" t="n">
        <v>15</v>
      </c>
      <c r="D5" s="5" t="n">
        <v>12</v>
      </c>
      <c r="E5" s="4">
        <f>B5*C5</f>
        <v/>
      </c>
      <c r="F5" s="4" t="inlineStr">
        <is>
          <t>Volume × Cost per Unit</t>
        </is>
      </c>
    </row>
    <row r="6">
      <c r="A6" s="4" t="inlineStr">
        <is>
          <t>Lead Qualification</t>
        </is>
      </c>
      <c r="B6" s="5" t="n">
        <v>500</v>
      </c>
      <c r="C6" s="5" t="n">
        <v>25</v>
      </c>
      <c r="D6" s="5" t="n">
        <v>20</v>
      </c>
      <c r="E6" s="4">
        <f>B6*C6</f>
        <v/>
      </c>
      <c r="F6" s="4" t="inlineStr">
        <is>
          <t>Volume × Cost per Unit</t>
        </is>
      </c>
    </row>
    <row r="7">
      <c r="A7" s="4" t="inlineStr">
        <is>
          <t>Data Entry Records</t>
        </is>
      </c>
      <c r="B7" s="5" t="n">
        <v>5000</v>
      </c>
      <c r="C7" s="5" t="n">
        <v>0.5</v>
      </c>
      <c r="D7" s="5" t="n">
        <v>2</v>
      </c>
      <c r="E7" s="4">
        <f>B7*C7</f>
        <v/>
      </c>
      <c r="F7" s="4" t="inlineStr">
        <is>
          <t>Volume × Cost per Unit</t>
        </is>
      </c>
    </row>
    <row r="8">
      <c r="A8" s="4" t="inlineStr">
        <is>
          <t>Document Processing</t>
        </is>
      </c>
      <c r="B8" s="5" t="n">
        <v>200</v>
      </c>
      <c r="C8" s="5" t="n">
        <v>10</v>
      </c>
      <c r="D8" s="5" t="n">
        <v>15</v>
      </c>
      <c r="E8" s="4">
        <f>B8*C8</f>
        <v/>
      </c>
      <c r="F8" s="4" t="inlineStr">
        <is>
          <t>Volume × Cost per Unit</t>
        </is>
      </c>
    </row>
    <row r="9">
      <c r="A9" s="4" t="inlineStr"/>
      <c r="B9" s="4" t="inlineStr"/>
      <c r="C9" s="4" t="inlineStr"/>
      <c r="D9" s="4" t="inlineStr">
        <is>
          <t>Total Current Cost:</t>
        </is>
      </c>
      <c r="E9" s="4">
        <f>SUM(E5:E8)</f>
        <v/>
      </c>
      <c r="F9" s="4" t="inlineStr"/>
    </row>
    <row r="11">
      <c r="A11" s="2" t="inlineStr">
        <is>
          <t>AI IMPLEMENTATION COSTS</t>
        </is>
      </c>
    </row>
    <row r="12">
      <c r="A12" s="3" t="inlineStr">
        <is>
          <t>Cost Category</t>
        </is>
      </c>
      <c r="B12" s="3" t="inlineStr">
        <is>
          <t>One-Time Cost ($)</t>
        </is>
      </c>
      <c r="C12" s="3" t="inlineStr">
        <is>
          <t>Monthly Cost ($)</t>
        </is>
      </c>
      <c r="D12" s="3" t="inlineStr">
        <is>
          <t>Annual Cost ($)</t>
        </is>
      </c>
      <c r="E12" s="3" t="inlineStr">
        <is>
          <t>Notes</t>
        </is>
      </c>
      <c r="F12" s="3" t="inlineStr"/>
    </row>
    <row r="13">
      <c r="A13" s="4" t="inlineStr">
        <is>
          <t>AI Platform Subscription</t>
        </is>
      </c>
      <c r="B13" s="5" t="n">
        <v>0</v>
      </c>
      <c r="C13" s="5" t="n">
        <v>1500</v>
      </c>
      <c r="D13" s="4">
        <f>C13*12</f>
        <v/>
      </c>
      <c r="E13" s="4" t="inlineStr">
        <is>
          <t>Monthly subscription fee</t>
        </is>
      </c>
      <c r="F13" s="4" t="inlineStr"/>
    </row>
    <row r="14">
      <c r="A14" s="4" t="inlineStr">
        <is>
          <t>Integration &amp; Setup</t>
        </is>
      </c>
      <c r="B14" s="5" t="n">
        <v>10000</v>
      </c>
      <c r="C14" s="5" t="n">
        <v>0</v>
      </c>
      <c r="D14" s="4">
        <f>B14</f>
        <v/>
      </c>
      <c r="E14" s="4" t="inlineStr">
        <is>
          <t>Developer time &amp; consulting</t>
        </is>
      </c>
      <c r="F14" s="4" t="inlineStr"/>
    </row>
    <row r="15">
      <c r="A15" s="4" t="inlineStr">
        <is>
          <t>Training &amp; Documentation</t>
        </is>
      </c>
      <c r="B15" s="5" t="n">
        <v>5000</v>
      </c>
      <c r="C15" s="5" t="n">
        <v>0</v>
      </c>
      <c r="D15" s="4">
        <f>B15</f>
        <v/>
      </c>
      <c r="E15" s="4" t="inlineStr">
        <is>
          <t>Team training costs</t>
        </is>
      </c>
      <c r="F15" s="4" t="inlineStr"/>
    </row>
    <row r="16">
      <c r="A16" s="4" t="inlineStr">
        <is>
          <t>Maintenance &amp; Updates</t>
        </is>
      </c>
      <c r="B16" s="5" t="n">
        <v>0</v>
      </c>
      <c r="C16" s="5" t="n">
        <v>500</v>
      </c>
      <c r="D16" s="4">
        <f>C16*12</f>
        <v/>
      </c>
      <c r="E16" s="4" t="inlineStr">
        <is>
          <t>Ongoing optimization</t>
        </is>
      </c>
      <c r="F16" s="4" t="inlineStr"/>
    </row>
    <row r="17">
      <c r="A17" s="4" t="inlineStr">
        <is>
          <t>Additional Tools/APIs</t>
        </is>
      </c>
      <c r="B17" s="5" t="n">
        <v>0</v>
      </c>
      <c r="C17" s="5" t="n">
        <v>300</v>
      </c>
      <c r="D17" s="4">
        <f>C17*12</f>
        <v/>
      </c>
      <c r="E17" s="4" t="inlineStr">
        <is>
          <t>Third-party integrations</t>
        </is>
      </c>
      <c r="F17" s="4" t="inlineStr"/>
    </row>
    <row r="18">
      <c r="A18" s="4" t="inlineStr"/>
      <c r="B18" s="4">
        <f>SUM(B13:B17)</f>
        <v/>
      </c>
      <c r="C18" s="4">
        <f>SUM(C13:C17)</f>
        <v/>
      </c>
      <c r="D18" s="4">
        <f>SUM(D13:D17)</f>
        <v/>
      </c>
      <c r="E18" s="4" t="inlineStr">
        <is>
          <t>Total Implementation Cost</t>
        </is>
      </c>
      <c r="F18" s="4" t="inlineStr"/>
    </row>
    <row r="20">
      <c r="A20" s="2" t="inlineStr">
        <is>
          <t>AI PERFORMANCE PROJECTIONS</t>
        </is>
      </c>
    </row>
    <row r="21">
      <c r="A21" s="3" t="inlineStr">
        <is>
          <t>Process</t>
        </is>
      </c>
      <c r="B21" s="3" t="inlineStr">
        <is>
          <t>Automation Rate (%)</t>
        </is>
      </c>
      <c r="C21" s="3" t="inlineStr">
        <is>
          <t>Error Reduction (%)</t>
        </is>
      </c>
      <c r="D21" s="3" t="inlineStr">
        <is>
          <t>Speed Improvement (%)</t>
        </is>
      </c>
      <c r="E21" s="3" t="inlineStr">
        <is>
          <t>Cost Reduction (%)</t>
        </is>
      </c>
      <c r="F21" s="3" t="inlineStr"/>
    </row>
    <row r="22">
      <c r="A22" s="4" t="inlineStr">
        <is>
          <t>Customer Support</t>
        </is>
      </c>
      <c r="B22" s="5" t="n">
        <v>70</v>
      </c>
      <c r="C22" s="5" t="n">
        <v>95</v>
      </c>
      <c r="D22" s="5" t="n">
        <v>80</v>
      </c>
      <c r="E22" s="4">
        <f>B22*(1+D22/100)</f>
        <v/>
      </c>
      <c r="F22" s="4" t="inlineStr"/>
    </row>
    <row r="23">
      <c r="A23" s="4" t="inlineStr">
        <is>
          <t>Lead Qualification</t>
        </is>
      </c>
      <c r="B23" s="5" t="n">
        <v>80</v>
      </c>
      <c r="C23" s="5" t="n">
        <v>90</v>
      </c>
      <c r="D23" s="5" t="n">
        <v>85</v>
      </c>
      <c r="E23" s="4">
        <f>B23*(1+D23/100)</f>
        <v/>
      </c>
      <c r="F23" s="4" t="inlineStr"/>
    </row>
    <row r="24">
      <c r="A24" s="4" t="inlineStr">
        <is>
          <t>Data Entry</t>
        </is>
      </c>
      <c r="B24" s="5" t="n">
        <v>95</v>
      </c>
      <c r="C24" s="5" t="n">
        <v>99</v>
      </c>
      <c r="D24" s="5" t="n">
        <v>95</v>
      </c>
      <c r="E24" s="4">
        <f>B24*(1+D24/100)</f>
        <v/>
      </c>
      <c r="F24" s="4" t="inlineStr"/>
    </row>
    <row r="25">
      <c r="A25" s="4" t="inlineStr">
        <is>
          <t>Document Processing</t>
        </is>
      </c>
      <c r="B25" s="5" t="n">
        <v>75</v>
      </c>
      <c r="C25" s="5" t="n">
        <v>95</v>
      </c>
      <c r="D25" s="5" t="n">
        <v>90</v>
      </c>
      <c r="E25" s="4">
        <f>B25*(1+D25/100)</f>
        <v/>
      </c>
      <c r="F25" s="4" t="inlineStr"/>
    </row>
    <row r="28">
      <c r="A28" s="2" t="inlineStr">
        <is>
          <t>ROI CALCULATION RESULTS</t>
        </is>
      </c>
    </row>
    <row r="29">
      <c r="A29" s="3" t="inlineStr">
        <is>
          <t>Time Period</t>
        </is>
      </c>
      <c r="B29" s="3" t="inlineStr">
        <is>
          <t>Costs ($)</t>
        </is>
      </c>
      <c r="C29" s="3" t="inlineStr">
        <is>
          <t>Savings ($)</t>
        </is>
      </c>
      <c r="D29" s="3" t="inlineStr">
        <is>
          <t>Net Benefit ($)</t>
        </is>
      </c>
      <c r="E29" s="3" t="inlineStr">
        <is>
          <t>ROI (%)</t>
        </is>
      </c>
      <c r="F29" s="3" t="inlineStr">
        <is>
          <t>Payback</t>
        </is>
      </c>
    </row>
    <row r="30">
      <c r="A30" s="4" t="inlineStr">
        <is>
          <t>Month 1-3</t>
        </is>
      </c>
      <c r="B30" s="4">
        <f>B18+C18*3</f>
        <v/>
      </c>
      <c r="C30" s="4">
        <f>E9*0.2*3</f>
        <v/>
      </c>
      <c r="D30" s="4">
        <f>C30-B30</f>
        <v/>
      </c>
      <c r="E30" s="4">
        <f>D30/B30*100</f>
        <v/>
      </c>
      <c r="F30" s="4">
        <f>IF(D30&gt;0,'Positive','Negative')</f>
        <v/>
      </c>
    </row>
    <row r="31">
      <c r="A31" s="4" t="inlineStr">
        <is>
          <t>Month 4-6</t>
        </is>
      </c>
      <c r="B31" s="4">
        <f>C18*3</f>
        <v/>
      </c>
      <c r="C31" s="4">
        <f>E9*0.5*3</f>
        <v/>
      </c>
      <c r="D31" s="4">
        <f>C31-B31</f>
        <v/>
      </c>
      <c r="E31" s="4">
        <f>D31/B31*100</f>
        <v/>
      </c>
      <c r="F31" s="4">
        <f>IF(D31&gt;0,'Positive','Negative')</f>
        <v/>
      </c>
    </row>
    <row r="32">
      <c r="A32" s="4" t="inlineStr">
        <is>
          <t>Month 7-12</t>
        </is>
      </c>
      <c r="B32" s="4">
        <f>C18*6</f>
        <v/>
      </c>
      <c r="C32" s="4">
        <f>E9*0.7*6</f>
        <v/>
      </c>
      <c r="D32" s="4">
        <f>C32-B32</f>
        <v/>
      </c>
      <c r="E32" s="4">
        <f>D32/B32*100</f>
        <v/>
      </c>
      <c r="F32" s="4">
        <f>IF(D32&gt;0,'Positive','Negative')</f>
        <v/>
      </c>
    </row>
    <row r="33">
      <c r="A33" s="4" t="inlineStr">
        <is>
          <t>Year 1 Total</t>
        </is>
      </c>
      <c r="B33" s="6">
        <f>B18+C18*12</f>
        <v/>
      </c>
      <c r="C33" s="6">
        <f>SUM(C30:C32)</f>
        <v/>
      </c>
      <c r="D33" s="6">
        <f>C33-B33</f>
        <v/>
      </c>
      <c r="E33" s="6">
        <f>D33/B33*100</f>
        <v/>
      </c>
      <c r="F33" s="4">
        <f>IF(D33&gt;0,'Positive','Negative')</f>
        <v/>
      </c>
    </row>
    <row r="34">
      <c r="A34" s="4" t="inlineStr"/>
      <c r="B34" s="4" t="inlineStr"/>
      <c r="C34" s="4" t="inlineStr"/>
      <c r="D34" s="4" t="inlineStr"/>
      <c r="E34" s="4" t="inlineStr"/>
      <c r="F34" s="4" t="inlineStr"/>
    </row>
    <row r="35">
      <c r="A35" s="4" t="inlineStr">
        <is>
          <t>Year 2 Projection</t>
        </is>
      </c>
      <c r="B35" s="4">
        <f>C18*12</f>
        <v/>
      </c>
      <c r="C35" s="4">
        <f>E9*0.8*12</f>
        <v/>
      </c>
      <c r="D35" s="4">
        <f>C36-B36</f>
        <v/>
      </c>
      <c r="E35" s="4">
        <f>D36/B36*100</f>
        <v/>
      </c>
      <c r="F35" s="4">
        <f>IF(D36&gt;0,'Positive','Negative')</f>
        <v/>
      </c>
    </row>
    <row r="36">
      <c r="A36" s="4" t="inlineStr">
        <is>
          <t>Year 3 Projection</t>
        </is>
      </c>
      <c r="B36" s="6">
        <f>C18*12</f>
        <v/>
      </c>
      <c r="C36" s="6">
        <f>E9*0.85*12</f>
        <v/>
      </c>
      <c r="D36" s="6">
        <f>C37-B37</f>
        <v/>
      </c>
      <c r="E36" s="6">
        <f>D37/B37*100</f>
        <v/>
      </c>
      <c r="F36" s="4">
        <f>IF(D37&gt;0,'Positive','Negative')</f>
        <v/>
      </c>
    </row>
    <row r="40">
      <c r="A40" s="2" t="inlineStr">
        <is>
          <t>ADDITIONAL BENEFITS (Not Included in ROI)</t>
        </is>
      </c>
    </row>
    <row r="41">
      <c r="A41" s="3" t="inlineStr">
        <is>
          <t>Benefit Type</t>
        </is>
      </c>
      <c r="B41" s="3" t="inlineStr">
        <is>
          <t>Expected Impact</t>
        </is>
      </c>
      <c r="C41" s="3" t="inlineStr">
        <is>
          <t>Value Estimate</t>
        </is>
      </c>
      <c r="D41" s="3" t="inlineStr"/>
      <c r="E41" s="3" t="inlineStr"/>
      <c r="F41" s="3" t="inlineStr"/>
    </row>
    <row r="42">
      <c r="A42" s="4" t="inlineStr">
        <is>
          <t>24/7 Availability</t>
        </is>
      </c>
      <c r="B42" s="4" t="inlineStr">
        <is>
          <t>Capture after-hours leads</t>
        </is>
      </c>
      <c r="C42" s="4" t="inlineStr">
        <is>
          <t>15-25% revenue increase</t>
        </is>
      </c>
      <c r="D42" s="4" t="inlineStr"/>
      <c r="E42" s="4" t="inlineStr"/>
      <c r="F42" s="4" t="inlineStr"/>
    </row>
    <row r="43">
      <c r="A43" s="4" t="inlineStr">
        <is>
          <t>Scalability</t>
        </is>
      </c>
      <c r="B43" s="4" t="inlineStr">
        <is>
          <t>Handle growth without hiring</t>
        </is>
      </c>
      <c r="C43" s="4" t="inlineStr">
        <is>
          <t>Avoid 2-3 FTE hires</t>
        </is>
      </c>
      <c r="D43" s="4" t="inlineStr"/>
      <c r="E43" s="4" t="inlineStr"/>
      <c r="F43" s="4" t="inlineStr"/>
    </row>
    <row r="44">
      <c r="A44" s="4" t="inlineStr">
        <is>
          <t>Customer Satisfaction</t>
        </is>
      </c>
      <c r="B44" s="4" t="inlineStr">
        <is>
          <t>Faster response times</t>
        </is>
      </c>
      <c r="C44" s="4" t="inlineStr">
        <is>
          <t>20% CSAT improvement</t>
        </is>
      </c>
      <c r="D44" s="4" t="inlineStr"/>
      <c r="E44" s="4" t="inlineStr"/>
      <c r="F44" s="4" t="inlineStr"/>
    </row>
    <row r="45">
      <c r="A45" s="4" t="inlineStr">
        <is>
          <t>Employee Satisfaction</t>
        </is>
      </c>
      <c r="B45" s="4" t="inlineStr">
        <is>
          <t>Focus on high-value work</t>
        </is>
      </c>
      <c r="C45" s="4" t="inlineStr">
        <is>
          <t>30% productivity gain</t>
        </is>
      </c>
      <c r="D45" s="4" t="inlineStr"/>
      <c r="E45" s="4" t="inlineStr"/>
      <c r="F45" s="4" t="inlineStr"/>
    </row>
  </sheetData>
  <mergeCells count="6">
    <mergeCell ref="A11:F11"/>
    <mergeCell ref="A28:F28"/>
    <mergeCell ref="A1:F1"/>
    <mergeCell ref="A40:F40"/>
    <mergeCell ref="A3:F3"/>
    <mergeCell ref="A20:F20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B29"/>
  <sheetViews>
    <sheetView workbookViewId="0">
      <selection activeCell="A1" sqref="A1"/>
    </sheetView>
  </sheetViews>
  <sheetFormatPr baseColWidth="8" defaultRowHeight="15"/>
  <cols>
    <col width="60" customWidth="1" min="1" max="1"/>
    <col width="40" customWidth="1" min="2" max="2"/>
  </cols>
  <sheetData>
    <row r="1">
      <c r="A1" s="7" t="inlineStr">
        <is>
          <t>AI Agent ROI Calculator - Instructions</t>
        </is>
      </c>
      <c r="B1" s="7" t="inlineStr"/>
    </row>
    <row r="2">
      <c r="A2" t="inlineStr"/>
      <c r="B2" t="inlineStr"/>
    </row>
    <row r="3">
      <c r="A3" s="8" t="inlineStr">
        <is>
          <t>How to Use This Calculator:</t>
        </is>
      </c>
      <c r="B3" t="inlineStr"/>
    </row>
    <row r="4">
      <c r="A4" t="inlineStr"/>
      <c r="B4" t="inlineStr"/>
    </row>
    <row r="5">
      <c r="A5" t="inlineStr">
        <is>
          <t>1. Current State Tab</t>
        </is>
      </c>
      <c r="B5" t="inlineStr"/>
    </row>
    <row r="6">
      <c r="A6" t="inlineStr">
        <is>
          <t xml:space="preserve">   - Enter your current monthly volumes for each process</t>
        </is>
      </c>
      <c r="B6" t="inlineStr"/>
    </row>
    <row r="7">
      <c r="A7" t="inlineStr">
        <is>
          <t xml:space="preserve">   - Input the cost per unit and time per unit</t>
        </is>
      </c>
      <c r="B7" t="inlineStr"/>
    </row>
    <row r="8">
      <c r="A8" t="inlineStr">
        <is>
          <t xml:space="preserve">   - The calculator will compute your total monthly costs</t>
        </is>
      </c>
      <c r="B8" t="inlineStr"/>
    </row>
    <row r="9">
      <c r="A9" t="inlineStr"/>
      <c r="B9" t="inlineStr"/>
    </row>
    <row r="10">
      <c r="A10" t="inlineStr">
        <is>
          <t>2. Implementation Costs</t>
        </is>
      </c>
      <c r="B10" t="inlineStr"/>
    </row>
    <row r="11">
      <c r="A11" t="inlineStr">
        <is>
          <t xml:space="preserve">   - Fill in one-time costs (integration, training)</t>
        </is>
      </c>
      <c r="B11" t="inlineStr"/>
    </row>
    <row r="12">
      <c r="A12" t="inlineStr">
        <is>
          <t xml:space="preserve">   - Add monthly recurring costs (platform fees, maintenance)</t>
        </is>
      </c>
      <c r="B12" t="inlineStr"/>
    </row>
    <row r="13">
      <c r="A13" t="inlineStr">
        <is>
          <t xml:space="preserve">   - Annual costs are calculated automatically</t>
        </is>
      </c>
      <c r="B13" t="inlineStr"/>
    </row>
    <row r="14">
      <c r="A14" t="inlineStr"/>
      <c r="B14" t="inlineStr"/>
    </row>
    <row r="15">
      <c r="A15" t="inlineStr">
        <is>
          <t>3. Performance Projections</t>
        </is>
      </c>
      <c r="B15" t="inlineStr"/>
    </row>
    <row r="16">
      <c r="A16" t="inlineStr">
        <is>
          <t xml:space="preserve">   - Adjust automation rates based on your AI agent capabilities</t>
        </is>
      </c>
      <c r="B16" t="inlineStr"/>
    </row>
    <row r="17">
      <c r="A17" t="inlineStr">
        <is>
          <t xml:space="preserve">   - Modify error reduction and speed improvement percentages</t>
        </is>
      </c>
      <c r="B17" t="inlineStr"/>
    </row>
    <row r="18">
      <c r="A18" t="inlineStr">
        <is>
          <t xml:space="preserve">   - These directly impact your cost savings</t>
        </is>
      </c>
      <c r="B18" t="inlineStr"/>
    </row>
    <row r="19">
      <c r="A19" t="inlineStr"/>
      <c r="B19" t="inlineStr"/>
    </row>
    <row r="20">
      <c r="A20" t="inlineStr">
        <is>
          <t>4. ROI Results</t>
        </is>
      </c>
      <c r="B20" t="inlineStr"/>
    </row>
    <row r="21">
      <c r="A21" t="inlineStr">
        <is>
          <t xml:space="preserve">   - View ROI projections by time period</t>
        </is>
      </c>
      <c r="B21" t="inlineStr"/>
    </row>
    <row r="22">
      <c r="A22" t="inlineStr">
        <is>
          <t xml:space="preserve">   - See when you'll achieve payback</t>
        </is>
      </c>
      <c r="B22" t="inlineStr"/>
    </row>
    <row r="23">
      <c r="A23" t="inlineStr">
        <is>
          <t xml:space="preserve">   - Compare Year 1, 2, and 3 projections</t>
        </is>
      </c>
      <c r="B23" t="inlineStr"/>
    </row>
    <row r="24">
      <c r="A24" t="inlineStr"/>
      <c r="B24" t="inlineStr"/>
    </row>
    <row r="25">
      <c r="A25" s="8" t="inlineStr">
        <is>
          <t>Tips for Accurate Calculations:</t>
        </is>
      </c>
      <c r="B25" t="inlineStr"/>
    </row>
    <row r="26">
      <c r="A26" t="inlineStr">
        <is>
          <t>- Use conservative estimates for automation rates</t>
        </is>
      </c>
      <c r="B26" t="inlineStr"/>
    </row>
    <row r="27">
      <c r="A27" t="inlineStr">
        <is>
          <t>- Include all hidden costs (training time, maintenance)</t>
        </is>
      </c>
      <c r="B27" t="inlineStr"/>
    </row>
    <row r="28">
      <c r="A28" t="inlineStr">
        <is>
          <t>- Consider starting with a pilot program to validate assumptions</t>
        </is>
      </c>
      <c r="B28" t="inlineStr"/>
    </row>
    <row r="29">
      <c r="A29" t="inlineStr">
        <is>
          <t>- Update projections monthly with actual performance data</t>
        </is>
      </c>
      <c r="B29" t="inlineStr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D19"/>
  <sheetViews>
    <sheetView workbookViewId="0">
      <selection activeCell="A1" sqref="A1"/>
    </sheetView>
  </sheetViews>
  <sheetFormatPr baseColWidth="8" defaultRowHeight="15"/>
  <cols>
    <col width="25" customWidth="1" min="1" max="1"/>
    <col width="20" customWidth="1" min="2" max="2"/>
    <col width="20" customWidth="1" min="3" max="3"/>
    <col width="20" customWidth="1" min="4" max="4"/>
  </cols>
  <sheetData>
    <row r="1">
      <c r="A1" s="9" t="inlineStr">
        <is>
          <t>Industry Benchmarks for AI Agent Implementation</t>
        </is>
      </c>
      <c r="B1" s="9" t="inlineStr"/>
      <c r="C1" s="9" t="inlineStr"/>
      <c r="D1" s="9" t="inlineStr"/>
    </row>
    <row r="2">
      <c r="A2" s="4" t="inlineStr"/>
      <c r="B2" s="4" t="inlineStr"/>
      <c r="C2" s="4" t="inlineStr"/>
      <c r="D2" s="4" t="inlineStr"/>
    </row>
    <row r="3">
      <c r="A3" s="10" t="inlineStr">
        <is>
          <t>Process Type</t>
        </is>
      </c>
      <c r="B3" s="10" t="inlineStr">
        <is>
          <t>Typical Automation Rate</t>
        </is>
      </c>
      <c r="C3" s="10" t="inlineStr">
        <is>
          <t>Cost Reduction Range</t>
        </is>
      </c>
      <c r="D3" s="10" t="inlineStr">
        <is>
          <t>Implementation Time</t>
        </is>
      </c>
    </row>
    <row r="4">
      <c r="A4" s="4" t="inlineStr">
        <is>
          <t>Customer Support</t>
        </is>
      </c>
      <c r="B4" s="4" t="inlineStr">
        <is>
          <t>60-80%</t>
        </is>
      </c>
      <c r="C4" s="4" t="inlineStr">
        <is>
          <t>50-70%</t>
        </is>
      </c>
      <c r="D4" s="4" t="inlineStr">
        <is>
          <t>2-3 months</t>
        </is>
      </c>
    </row>
    <row r="5">
      <c r="A5" s="4" t="inlineStr">
        <is>
          <t>Lead Qualification</t>
        </is>
      </c>
      <c r="B5" s="4" t="inlineStr">
        <is>
          <t>70-85%</t>
        </is>
      </c>
      <c r="C5" s="4" t="inlineStr">
        <is>
          <t>60-80%</t>
        </is>
      </c>
      <c r="D5" s="4" t="inlineStr">
        <is>
          <t>1-2 months</t>
        </is>
      </c>
    </row>
    <row r="6">
      <c r="A6" s="4" t="inlineStr">
        <is>
          <t>Data Entry</t>
        </is>
      </c>
      <c r="B6" s="4" t="inlineStr">
        <is>
          <t>85-95%</t>
        </is>
      </c>
      <c r="C6" s="4" t="inlineStr">
        <is>
          <t>80-95%</t>
        </is>
      </c>
      <c r="D6" s="4" t="inlineStr">
        <is>
          <t>1 month</t>
        </is>
      </c>
    </row>
    <row r="7">
      <c r="A7" s="4" t="inlineStr">
        <is>
          <t>Document Processing</t>
        </is>
      </c>
      <c r="B7" s="4" t="inlineStr">
        <is>
          <t>70-85%</t>
        </is>
      </c>
      <c r="C7" s="4" t="inlineStr">
        <is>
          <t>60-85%</t>
        </is>
      </c>
      <c r="D7" s="4" t="inlineStr">
        <is>
          <t>2-3 months</t>
        </is>
      </c>
    </row>
    <row r="8">
      <c r="A8" s="4" t="inlineStr">
        <is>
          <t>Order Processing</t>
        </is>
      </c>
      <c r="B8" s="4" t="inlineStr">
        <is>
          <t>75-90%</t>
        </is>
      </c>
      <c r="C8" s="4" t="inlineStr">
        <is>
          <t>65-85%</t>
        </is>
      </c>
      <c r="D8" s="4" t="inlineStr">
        <is>
          <t>2-3 months</t>
        </is>
      </c>
    </row>
    <row r="9">
      <c r="A9" s="4" t="inlineStr"/>
      <c r="B9" s="4" t="inlineStr"/>
      <c r="C9" s="4" t="inlineStr"/>
      <c r="D9" s="4" t="inlineStr"/>
    </row>
    <row r="10">
      <c r="A10" s="10" t="inlineStr">
        <is>
          <t>Startup Size</t>
        </is>
      </c>
      <c r="B10" s="10" t="inlineStr">
        <is>
          <t>Typical Investment</t>
        </is>
      </c>
      <c r="C10" s="10" t="inlineStr">
        <is>
          <t>Average ROI Year 1</t>
        </is>
      </c>
      <c r="D10" s="10" t="inlineStr">
        <is>
          <t>Payback Period</t>
        </is>
      </c>
    </row>
    <row r="11">
      <c r="A11" s="4" t="inlineStr">
        <is>
          <t>&lt; 10 employees</t>
        </is>
      </c>
      <c r="B11" s="4" t="inlineStr">
        <is>
          <t>$15,000-30,000</t>
        </is>
      </c>
      <c r="C11" s="4" t="inlineStr">
        <is>
          <t>150-250%</t>
        </is>
      </c>
      <c r="D11" s="4" t="inlineStr">
        <is>
          <t>4-6 months</t>
        </is>
      </c>
    </row>
    <row r="12">
      <c r="A12" s="4" t="inlineStr">
        <is>
          <t>10-50 employees</t>
        </is>
      </c>
      <c r="B12" s="4" t="inlineStr">
        <is>
          <t>$30,000-75,000</t>
        </is>
      </c>
      <c r="C12" s="4" t="inlineStr">
        <is>
          <t>200-350%</t>
        </is>
      </c>
      <c r="D12" s="4" t="inlineStr">
        <is>
          <t>3-5 months</t>
        </is>
      </c>
    </row>
    <row r="13">
      <c r="A13" s="4" t="inlineStr">
        <is>
          <t>50-100 employees</t>
        </is>
      </c>
      <c r="B13" s="4" t="inlineStr">
        <is>
          <t>$75,000-150,000</t>
        </is>
      </c>
      <c r="C13" s="4" t="inlineStr">
        <is>
          <t>250-400%</t>
        </is>
      </c>
      <c r="D13" s="4" t="inlineStr">
        <is>
          <t>3-4 months</t>
        </is>
      </c>
    </row>
    <row r="14">
      <c r="A14" s="4" t="inlineStr"/>
      <c r="B14" s="4" t="inlineStr"/>
      <c r="C14" s="4" t="inlineStr"/>
      <c r="D14" s="4" t="inlineStr"/>
    </row>
    <row r="15">
      <c r="A15" s="10" t="inlineStr">
        <is>
          <t>Common Metrics</t>
        </is>
      </c>
      <c r="B15" s="10" t="inlineStr">
        <is>
          <t>Industry Average</t>
        </is>
      </c>
      <c r="C15" s="10" t="inlineStr">
        <is>
          <t>Top Performers</t>
        </is>
      </c>
      <c r="D15" s="10" t="inlineStr">
        <is>
          <t>Notes</t>
        </is>
      </c>
    </row>
    <row r="16">
      <c r="A16" s="4" t="inlineStr">
        <is>
          <t>Query Resolution Rate</t>
        </is>
      </c>
      <c r="B16" s="4" t="inlineStr">
        <is>
          <t>65-75%</t>
        </is>
      </c>
      <c r="C16" s="4" t="inlineStr">
        <is>
          <t>85-95%</t>
        </is>
      </c>
      <c r="D16" s="4" t="inlineStr">
        <is>
          <t>Without human intervention</t>
        </is>
      </c>
    </row>
    <row r="17">
      <c r="A17" s="4" t="inlineStr">
        <is>
          <t>Customer Satisfaction</t>
        </is>
      </c>
      <c r="B17" s="4" t="inlineStr">
        <is>
          <t>+15-20%</t>
        </is>
      </c>
      <c r="C17" s="4" t="inlineStr">
        <is>
          <t>+25-35%</t>
        </is>
      </c>
      <c r="D17" s="4" t="inlineStr">
        <is>
          <t>Improvement from baseline</t>
        </is>
      </c>
    </row>
    <row r="18">
      <c r="A18" s="4" t="inlineStr">
        <is>
          <t>Response Time</t>
        </is>
      </c>
      <c r="B18" s="4" t="inlineStr">
        <is>
          <t>&lt; 2 seconds</t>
        </is>
      </c>
      <c r="C18" s="4" t="inlineStr">
        <is>
          <t>&lt; 1 second</t>
        </is>
      </c>
      <c r="D18" s="4" t="inlineStr">
        <is>
          <t>For initial response</t>
        </is>
      </c>
    </row>
    <row r="19">
      <c r="A19" s="4" t="inlineStr">
        <is>
          <t>Accuracy Rate</t>
        </is>
      </c>
      <c r="B19" s="4" t="inlineStr">
        <is>
          <t>90-95%</t>
        </is>
      </c>
      <c r="C19" s="4" t="inlineStr">
        <is>
          <t>97-99%</t>
        </is>
      </c>
      <c r="D19" s="4" t="inlineStr">
        <is>
          <t>For automated responses</t>
        </is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2025-07-24T07:57:41Z</dcterms:created>
  <dcterms:modified xmlns:dcterms="http://purl.org/dc/terms/" xmlns:xsi="http://www.w3.org/2001/XMLSchema-instance" xsi:type="dcterms:W3CDTF">2025-07-24T07:57:41Z</dcterms:modified>
</cp:coreProperties>
</file>